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Public\GREEN STEP\"/>
    </mc:Choice>
  </mc:AlternateContent>
  <workbookProtection workbookAlgorithmName="SHA-512" workbookHashValue="u9Uy1Ta93p9PF0b+gKHjxwIgASwcop7MjyNc2mSJkqQ+hiDQTM0D5pqjPgVpe6N/Q/3lVBaD8mxr/hd3gzYOCw==" workbookSaltValue="EQ7uoL2lIIZ6aHhEdoHQQg==" workbookSpinCount="100000" lockStructure="1"/>
  <bookViews>
    <workbookView xWindow="360" yWindow="45" windowWidth="18390" windowHeight="11325"/>
  </bookViews>
  <sheets>
    <sheet name="Sheet1" sheetId="8" r:id="rId1"/>
  </sheets>
  <calcPr calcId="162913"/>
</workbook>
</file>

<file path=xl/calcChain.xml><?xml version="1.0" encoding="utf-8"?>
<calcChain xmlns="http://schemas.openxmlformats.org/spreadsheetml/2006/main">
  <c r="H12" i="8" l="1"/>
  <c r="H7" i="8"/>
  <c r="H15" i="8"/>
  <c r="H14" i="8"/>
  <c r="H16" i="8"/>
  <c r="H13" i="8"/>
  <c r="H11" i="8"/>
  <c r="H10" i="8"/>
  <c r="H9" i="8"/>
  <c r="H8" i="8"/>
  <c r="H6" i="8"/>
  <c r="H5" i="8"/>
  <c r="A6" i="8"/>
  <c r="A7" i="8" s="1"/>
  <c r="A8" i="8" s="1"/>
  <c r="A9" i="8" s="1"/>
  <c r="A10" i="8" s="1"/>
  <c r="A11" i="8" s="1"/>
  <c r="A12" i="8" s="1"/>
  <c r="A13" i="8" s="1"/>
  <c r="A14" i="8" s="1"/>
  <c r="A16" i="8" s="1"/>
  <c r="H18" i="8" l="1"/>
  <c r="C18" i="8" s="1"/>
</calcChain>
</file>

<file path=xl/comments1.xml><?xml version="1.0" encoding="utf-8"?>
<comments xmlns="http://schemas.openxmlformats.org/spreadsheetml/2006/main">
  <authors>
    <author>Muessig, Philipp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Muessig, Philipp:</t>
        </r>
        <r>
          <rPr>
            <sz val="9"/>
            <color indexed="81"/>
            <rFont val="Tahoma"/>
            <family val="2"/>
          </rPr>
          <t xml:space="preserve">
Answer no if your rural water system is not sized for fireflow</t>
        </r>
      </text>
    </comment>
  </commentList>
</comments>
</file>

<file path=xl/sharedStrings.xml><?xml version="1.0" encoding="utf-8"?>
<sst xmlns="http://schemas.openxmlformats.org/spreadsheetml/2006/main" count="46" uniqueCount="45">
  <si>
    <t>One</t>
  </si>
  <si>
    <t>Four or Five</t>
  </si>
  <si>
    <t>More than Five</t>
  </si>
  <si>
    <t>Two or Three</t>
  </si>
  <si>
    <t>Points</t>
  </si>
  <si>
    <t xml:space="preserve">  Click on the empty cells in the Answers column for more information and to complete the worksheet using the drop down list.</t>
  </si>
  <si>
    <t>Determining a City's GreenStep Category</t>
  </si>
  <si>
    <t>No</t>
  </si>
  <si>
    <t>Yes</t>
  </si>
  <si>
    <t>More than 100</t>
  </si>
  <si>
    <t>Two or fewer</t>
  </si>
  <si>
    <t xml:space="preserve">Your City is a Category  </t>
  </si>
  <si>
    <t>More than 15</t>
  </si>
  <si>
    <t>8 - 15</t>
  </si>
  <si>
    <t>3 - 7</t>
  </si>
  <si>
    <t>50 - 100</t>
  </si>
  <si>
    <t>3 - 10</t>
  </si>
  <si>
    <t>11 - 50</t>
  </si>
  <si>
    <t>Seven County Metropolitan Area</t>
  </si>
  <si>
    <t>Saint Cloud Metropolitan Area</t>
  </si>
  <si>
    <t>Duluth/Superior Metropolitan Area</t>
  </si>
  <si>
    <t>LaCrosse Metropolitan Area</t>
  </si>
  <si>
    <t>Grand Forks Metropolitan Area</t>
  </si>
  <si>
    <t>Rochester  Metropolitan Area</t>
  </si>
  <si>
    <t xml:space="preserve">Approximately how many public buildings does the city own?   </t>
  </si>
  <si>
    <t>Answers</t>
  </si>
  <si>
    <t>Questions</t>
  </si>
  <si>
    <t>More than 4</t>
  </si>
  <si>
    <t>Password - GreenStep</t>
  </si>
  <si>
    <t>Fargo/Moorhead Metropolitan Area</t>
  </si>
  <si>
    <t>Mankato/North Mankato Area</t>
  </si>
  <si>
    <t>None</t>
  </si>
  <si>
    <t xml:space="preserve">Approximately how many paid full time equivalent (FTE) staff does the city have? </t>
  </si>
  <si>
    <t xml:space="preserve">For how many separate departments (public works, planning, etc) does the city have paid staff? </t>
  </si>
  <si>
    <t>Does the city have fixed route transit service (bus or rail) with at least two separate routes that make more than one local stop?  Exclude dial-a-ride, paratransit.</t>
  </si>
  <si>
    <t>Is the city required to have an MS4 (Municipal Separate Storm Sewer System) permit from the Minnesota Pollution Control Agency?</t>
  </si>
  <si>
    <t xml:space="preserve">How many distinct commercial areas and industrial parks does the city have?  </t>
  </si>
  <si>
    <t xml:space="preserve">Is the city part of a metropolitan area?  </t>
  </si>
  <si>
    <t xml:space="preserve">If the city is not part of a metropolitan area, does it share a border with more than one other incorporated city?   </t>
  </si>
  <si>
    <t xml:space="preserve">  If so, does the city have the largest population among the adjoining communities?</t>
  </si>
  <si>
    <t xml:space="preserve">Does the city administer a zoning ordinance?  </t>
  </si>
  <si>
    <t xml:space="preserve">No </t>
  </si>
  <si>
    <t>Does the city operate or is it served by a centralized wastewater treatment facility that serves most residents?</t>
  </si>
  <si>
    <t xml:space="preserve">Does the city operate or is it served by a drinking water treatment facility that serves most residents?  </t>
  </si>
  <si>
    <t>click on red comment for added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</si>
</sst>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Times New Roman"/>
      <family val="1"/>
    </font>
    <font>
      <sz val="11"/>
      <color indexed="9"/>
      <name val="Calibri"/>
      <family val="2"/>
    </font>
    <font>
      <sz val="8"/>
      <name val="Calibri"/>
      <family val="2"/>
    </font>
    <font>
      <b/>
      <sz val="14"/>
      <color indexed="8"/>
      <name val="Times New Roman"/>
      <family val="1"/>
    </font>
    <font>
      <b/>
      <i/>
      <sz val="10"/>
      <color indexed="9"/>
      <name val="Calibri"/>
      <family val="2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49" fontId="0" fillId="0" borderId="0" xfId="0" applyNumberFormat="1"/>
    <xf numFmtId="0" fontId="1" fillId="0" borderId="0" xfId="0" applyFont="1"/>
    <xf numFmtId="0" fontId="6" fillId="0" borderId="0" xfId="0" applyFont="1" applyAlignment="1">
      <alignment horizontal="right" wrapText="1" indent="1"/>
    </xf>
    <xf numFmtId="0" fontId="6" fillId="0" borderId="0" xfId="0" applyFont="1" applyAlignment="1">
      <alignment horizontal="left" wrapText="1" indent="1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left" wrapText="1" indent="1"/>
    </xf>
    <xf numFmtId="0" fontId="4" fillId="3" borderId="2" xfId="0" applyFont="1" applyFill="1" applyBorder="1"/>
    <xf numFmtId="0" fontId="4" fillId="3" borderId="3" xfId="0" applyFont="1" applyFill="1" applyBorder="1"/>
    <xf numFmtId="0" fontId="7" fillId="3" borderId="4" xfId="0" applyFont="1" applyFill="1" applyBorder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1581150</xdr:colOff>
      <xdr:row>9</xdr:row>
      <xdr:rowOff>257175</xdr:rowOff>
    </xdr:from>
    <xdr:ext cx="184731" cy="264560"/>
    <xdr:sp macro="" textlink="">
      <xdr:nvSpPr>
        <xdr:cNvPr id="2" name="TextBox 1"/>
        <xdr:cNvSpPr txBox="1"/>
      </xdr:nvSpPr>
      <xdr:spPr>
        <a:xfrm>
          <a:off x="4810125" y="384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P7" sqref="P7"/>
    </sheetView>
  </sheetViews>
  <sheetFormatPr defaultRowHeight="15" x14ac:dyDescent="0.25"/>
  <cols>
    <col min="1" max="1" width="4.28515625" customWidth="1"/>
    <col min="2" max="2" width="44.140625" customWidth="1"/>
    <col min="3" max="3" width="31" customWidth="1"/>
    <col min="7" max="7" width="9.140625" customWidth="1"/>
    <col min="8" max="9" width="9.140625" hidden="1" customWidth="1"/>
    <col min="10" max="10" width="13.28515625" hidden="1" customWidth="1"/>
    <col min="11" max="11" width="14" hidden="1" customWidth="1"/>
    <col min="12" max="12" width="35.28515625" hidden="1" customWidth="1"/>
    <col min="13" max="13" width="15" hidden="1" customWidth="1"/>
    <col min="14" max="15" width="9.140625" hidden="1" customWidth="1"/>
  </cols>
  <sheetData>
    <row r="1" spans="1:16" x14ac:dyDescent="0.25">
      <c r="B1" s="8" t="s">
        <v>6</v>
      </c>
      <c r="P1" t="s">
        <v>28</v>
      </c>
    </row>
    <row r="2" spans="1:16" ht="15.75" x14ac:dyDescent="0.25">
      <c r="B2" s="17" t="s">
        <v>5</v>
      </c>
      <c r="C2" s="15"/>
      <c r="D2" s="15"/>
      <c r="E2" s="15"/>
      <c r="F2" s="16"/>
      <c r="I2" s="1" t="s">
        <v>8</v>
      </c>
      <c r="J2" s="1" t="s">
        <v>10</v>
      </c>
      <c r="K2" t="s">
        <v>10</v>
      </c>
      <c r="L2" s="4" t="s">
        <v>41</v>
      </c>
      <c r="M2" s="22" t="s">
        <v>31</v>
      </c>
      <c r="N2">
        <v>0</v>
      </c>
    </row>
    <row r="3" spans="1:16" ht="15.75" x14ac:dyDescent="0.25">
      <c r="I3" s="1" t="s">
        <v>7</v>
      </c>
      <c r="J3" s="11" t="s">
        <v>14</v>
      </c>
      <c r="K3" s="7" t="s">
        <v>16</v>
      </c>
      <c r="L3" s="23" t="s">
        <v>18</v>
      </c>
      <c r="M3" s="6" t="s">
        <v>0</v>
      </c>
      <c r="N3">
        <v>1</v>
      </c>
    </row>
    <row r="4" spans="1:16" ht="15.75" x14ac:dyDescent="0.25">
      <c r="B4" s="12" t="s">
        <v>26</v>
      </c>
      <c r="C4" s="12" t="s">
        <v>25</v>
      </c>
      <c r="H4" t="s">
        <v>4</v>
      </c>
      <c r="J4" s="11" t="s">
        <v>13</v>
      </c>
      <c r="K4" s="7" t="s">
        <v>17</v>
      </c>
      <c r="L4" s="4" t="s">
        <v>20</v>
      </c>
      <c r="M4" t="s">
        <v>3</v>
      </c>
      <c r="N4">
        <v>2</v>
      </c>
    </row>
    <row r="5" spans="1:16" ht="31.5" x14ac:dyDescent="0.25">
      <c r="A5" s="13">
        <v>1</v>
      </c>
      <c r="B5" s="14" t="s">
        <v>24</v>
      </c>
      <c r="C5" s="19"/>
      <c r="D5" s="20"/>
      <c r="E5" s="20"/>
      <c r="H5">
        <f>IF(C5="",0,IF(C5="Two or fewer",10,IF(C5="3 - 7",25,IF(C5="8 - 15",50,100))))</f>
        <v>0</v>
      </c>
      <c r="J5" s="1" t="s">
        <v>12</v>
      </c>
      <c r="K5" s="7" t="s">
        <v>15</v>
      </c>
      <c r="L5" s="4" t="s">
        <v>29</v>
      </c>
      <c r="M5" t="s">
        <v>1</v>
      </c>
      <c r="N5">
        <v>3</v>
      </c>
    </row>
    <row r="6" spans="1:16" ht="31.5" x14ac:dyDescent="0.25">
      <c r="A6" s="13">
        <f>A5+1</f>
        <v>2</v>
      </c>
      <c r="B6" s="14" t="s">
        <v>32</v>
      </c>
      <c r="C6" s="19"/>
      <c r="D6" s="20"/>
      <c r="E6" s="20"/>
      <c r="H6">
        <f>IF(C6="",0,IF(C6="Two or fewer",10,IF(C6="3 - 10",25,IF(C6="11 - 50",50,IF(C6="50 - 100",75,100)))))</f>
        <v>0</v>
      </c>
      <c r="K6" s="7" t="s">
        <v>9</v>
      </c>
      <c r="L6" s="4" t="s">
        <v>19</v>
      </c>
      <c r="M6" t="s">
        <v>2</v>
      </c>
      <c r="N6">
        <v>4</v>
      </c>
    </row>
    <row r="7" spans="1:16" ht="47.25" x14ac:dyDescent="0.25">
      <c r="A7" s="13">
        <f>A6+1</f>
        <v>3</v>
      </c>
      <c r="B7" s="14" t="s">
        <v>33</v>
      </c>
      <c r="C7" s="19"/>
      <c r="D7" s="20"/>
      <c r="E7" s="20"/>
      <c r="H7" s="21">
        <f>IF(C7="more than 4",40,C7*5)</f>
        <v>0</v>
      </c>
      <c r="L7" s="4" t="s">
        <v>22</v>
      </c>
      <c r="N7" t="s">
        <v>27</v>
      </c>
    </row>
    <row r="8" spans="1:16" ht="63" x14ac:dyDescent="0.25">
      <c r="A8" s="13">
        <f>A7+1</f>
        <v>4</v>
      </c>
      <c r="B8" s="14" t="s">
        <v>34</v>
      </c>
      <c r="C8" s="19"/>
      <c r="D8" s="20"/>
      <c r="E8" s="20"/>
      <c r="H8">
        <f>IF(C8="yes",25,0)</f>
        <v>0</v>
      </c>
      <c r="K8" s="5"/>
      <c r="L8" s="4" t="s">
        <v>23</v>
      </c>
    </row>
    <row r="9" spans="1:16" ht="47.25" x14ac:dyDescent="0.25">
      <c r="A9" s="13">
        <f t="shared" ref="A9:A14" si="0">A8+1</f>
        <v>5</v>
      </c>
      <c r="B9" s="14" t="s">
        <v>35</v>
      </c>
      <c r="C9" s="19"/>
      <c r="D9" s="20"/>
      <c r="E9" s="20"/>
      <c r="H9">
        <f>IF(C9="yes",25,0)</f>
        <v>0</v>
      </c>
      <c r="K9" s="5"/>
      <c r="L9" s="4" t="s">
        <v>30</v>
      </c>
    </row>
    <row r="10" spans="1:16" ht="47.25" x14ac:dyDescent="0.25">
      <c r="A10" s="13">
        <f t="shared" si="0"/>
        <v>6</v>
      </c>
      <c r="B10" s="14" t="s">
        <v>42</v>
      </c>
      <c r="C10" s="19"/>
      <c r="D10" s="20"/>
      <c r="E10" s="20"/>
      <c r="H10">
        <f>IF(C10="yes",25,0)</f>
        <v>0</v>
      </c>
      <c r="K10" s="5"/>
      <c r="L10" s="4" t="s">
        <v>21</v>
      </c>
    </row>
    <row r="11" spans="1:16" ht="47.25" x14ac:dyDescent="0.25">
      <c r="A11" s="13">
        <f t="shared" si="0"/>
        <v>7</v>
      </c>
      <c r="B11" s="14" t="s">
        <v>43</v>
      </c>
      <c r="C11" s="19"/>
      <c r="D11" s="20" t="s">
        <v>44</v>
      </c>
      <c r="E11" s="20"/>
      <c r="H11">
        <f>IF(C11="yes",25,0)</f>
        <v>0</v>
      </c>
      <c r="K11" s="5"/>
    </row>
    <row r="12" spans="1:16" ht="31.5" x14ac:dyDescent="0.25">
      <c r="A12" s="13">
        <f t="shared" si="0"/>
        <v>8</v>
      </c>
      <c r="B12" s="14" t="s">
        <v>36</v>
      </c>
      <c r="C12" s="18"/>
      <c r="D12" s="20"/>
      <c r="E12" s="20"/>
      <c r="H12">
        <f>IF(C12="",0,IF(C12="None",0,IF(C12="One",10,IF(C12="Two or three",25,IF(C12="Four or five",30,100)))))</f>
        <v>0</v>
      </c>
      <c r="K12" s="5"/>
      <c r="L12" s="5"/>
    </row>
    <row r="13" spans="1:16" ht="15.75" x14ac:dyDescent="0.25">
      <c r="A13" s="13">
        <f t="shared" si="0"/>
        <v>9</v>
      </c>
      <c r="B13" s="14" t="s">
        <v>37</v>
      </c>
      <c r="C13" s="19"/>
      <c r="D13" s="20"/>
      <c r="E13" s="20"/>
      <c r="H13">
        <f>IF(C13="",0,IF(C13="No",0,IF(C13="Seven County Metropolitan Area",50,25)))</f>
        <v>0</v>
      </c>
      <c r="K13" s="5"/>
      <c r="L13" s="5"/>
    </row>
    <row r="14" spans="1:16" ht="47.25" x14ac:dyDescent="0.25">
      <c r="A14" s="13">
        <f t="shared" si="0"/>
        <v>10</v>
      </c>
      <c r="B14" s="14" t="s">
        <v>38</v>
      </c>
      <c r="C14" s="19"/>
      <c r="D14" s="20"/>
      <c r="E14" s="20"/>
      <c r="H14">
        <f>IF(C14="yes",10,0)</f>
        <v>0</v>
      </c>
      <c r="K14" s="5"/>
      <c r="L14" s="5"/>
    </row>
    <row r="15" spans="1:16" ht="31.5" x14ac:dyDescent="0.25">
      <c r="A15" s="13"/>
      <c r="B15" s="14" t="s">
        <v>39</v>
      </c>
      <c r="C15" s="19"/>
      <c r="D15" s="20"/>
      <c r="E15" s="20"/>
      <c r="H15">
        <f>IF(C15="yes",15,0)</f>
        <v>0</v>
      </c>
    </row>
    <row r="16" spans="1:16" ht="15.75" x14ac:dyDescent="0.25">
      <c r="A16" s="13">
        <f>A14+1</f>
        <v>11</v>
      </c>
      <c r="B16" s="14" t="s">
        <v>40</v>
      </c>
      <c r="C16" s="19"/>
      <c r="D16" s="20"/>
      <c r="E16" s="20"/>
      <c r="H16">
        <f>IF(C16="Yes",20,0)</f>
        <v>0</v>
      </c>
    </row>
    <row r="17" spans="1:8" ht="15.75" x14ac:dyDescent="0.25">
      <c r="A17" s="3"/>
      <c r="B17" s="2"/>
      <c r="C17" s="1"/>
    </row>
    <row r="18" spans="1:8" ht="18.75" x14ac:dyDescent="0.3">
      <c r="A18" s="3"/>
      <c r="B18" s="9" t="s">
        <v>11</v>
      </c>
      <c r="C18" s="10" t="str">
        <f>IF(H18=0,"",IF(H18&lt;126,"C City",IF(AND(H18&gt;124,H18&lt;301),"B City","A City")))</f>
        <v/>
      </c>
      <c r="H18">
        <f>SUM(H5:H17)</f>
        <v>0</v>
      </c>
    </row>
    <row r="20" spans="1:8" x14ac:dyDescent="0.25">
      <c r="A20" s="3"/>
    </row>
    <row r="21" spans="1:8" x14ac:dyDescent="0.25">
      <c r="A21" s="3"/>
    </row>
  </sheetData>
  <sheetProtection selectLockedCells="1"/>
  <phoneticPr fontId="5" type="noConversion"/>
  <dataValidations xWindow="497" yWindow="431" count="12">
    <dataValidation type="list" allowBlank="1" showInputMessage="1" showErrorMessage="1" promptTitle="Commercial/Industrial Areas" prompt="Include only those commercial areas with five or more businesses, or industrial areas with three or more businesses." sqref="C12">
      <formula1>$M$2:$M$6</formula1>
    </dataValidation>
    <dataValidation type="list" allowBlank="1" showInputMessage="1" showErrorMessage="1" sqref="C17 C15">
      <formula1>$I$2:$I$3</formula1>
    </dataValidation>
    <dataValidation type="list" allowBlank="1" showInputMessage="1" showErrorMessage="1" promptTitle="Transit Service" prompt="Exclude dial-a-ride, paratransit services, or inter-city bus or rail service.  Transit service does not have to be city owned/operated, but must be available to all residents (not just students, seniors, etc)." sqref="C8">
      <formula1>$I$2:$I$3</formula1>
    </dataValidation>
    <dataValidation type="list" allowBlank="1" showInputMessage="1" showErrorMessage="1" promptTitle="Wastewater Facilities" prompt="Answer yes only if the City operates or is served by (through contract or joint powers agreement) a treatment facility with a capacity of at least 10,000 gallons per day.  The facility must serve a majority of city residents." sqref="C10">
      <formula1>$I$2:$I$3</formula1>
    </dataValidation>
    <dataValidation type="list" allowBlank="1" showInputMessage="1" showErrorMessage="1" promptTitle="Drinking Water" prompt="Answer yes if a majority of residents receive water service from a centralized distribution system.  Exclude rural water systems that are not sized for fireflow." sqref="C11">
      <formula1>$I$2:$I$3</formula1>
    </dataValidation>
    <dataValidation type="list" allowBlank="1" showInputMessage="1" showErrorMessage="1" error="Please use the drop down options" sqref="C14">
      <formula1>$I$2:$I$3</formula1>
    </dataValidation>
    <dataValidation type="list" allowBlank="1" showInputMessage="1" showErrorMessage="1" prompt="Select yes if the City has passed an ordinance and has paid staff or contract staff to administer it.  " sqref="C16">
      <formula1>$I$2:$I$3</formula1>
    </dataValidation>
    <dataValidation type="list" allowBlank="1" showInputMessage="1" showErrorMessage="1" error="Please select from the drop-down list" promptTitle="City Departments" prompt="Enter the number of city departments from the drop down list.  One exclusive FTE constitutes a department." sqref="C7">
      <formula1>$N$2:$N$7</formula1>
    </dataValidation>
    <dataValidation type="list" allowBlank="1" showInputMessage="1" showErrorMessage="1" promptTitle="City Employees" prompt="For part time positions, add them together to estimate FTEs.  Include permanent contract staff, such as engineers or planning.  " sqref="C6">
      <formula1>$K$2:$K$6</formula1>
    </dataValidation>
    <dataValidation type="list" allowBlank="1" showInputMessage="1" showErrorMessage="1" promptTitle="City-owned Buildings" prompt="Include heated maintenance buildings, exclude unheated buildings, include long-term leased buidings" sqref="C5">
      <formula1>$J$2:$J$5</formula1>
    </dataValidation>
    <dataValidation type="list" allowBlank="1" showInputMessage="1" showErrorMessage="1" promptTitle="MS4 Permit" prompt="See list of MS4 cities at http://www.pca.state.mn.us/sbiza7c" sqref="C9">
      <formula1>$I$2:$I$3</formula1>
    </dataValidation>
    <dataValidation type="list" allowBlank="1" showInputMessage="1" showErrorMessage="1" promptTitle="Metropolitan Area" prompt="Select &quot;no&quot; or one of the designated metropolitan areas in the drop down list" sqref="C13">
      <formula1>$L$2:$L$11</formula1>
    </dataValidation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Muessig, Philipp</cp:lastModifiedBy>
  <cp:lastPrinted>2010-01-23T19:27:27Z</cp:lastPrinted>
  <dcterms:created xsi:type="dcterms:W3CDTF">2009-07-09T22:28:35Z</dcterms:created>
  <dcterms:modified xsi:type="dcterms:W3CDTF">2017-09-14T20:33:35Z</dcterms:modified>
</cp:coreProperties>
</file>